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250" windowHeight="5655"/>
  </bookViews>
  <sheets>
    <sheet name="Sheet1" sheetId="1" r:id="rId1"/>
    <sheet name="Sheet2" sheetId="2" r:id="rId2"/>
    <sheet name="Sheet3" sheetId="3" r:id="rId3"/>
  </sheets>
  <definedNames>
    <definedName name="FMV">Sheet1!$C$4</definedName>
    <definedName name="frequency">Sheet2!$B$10:$B$22</definedName>
    <definedName name="frequencytable">Sheet2!$B$10:$C$22</definedName>
    <definedName name="_xlnm.Print_Area" localSheetId="0">Sheet1!$A$1:$G$59</definedName>
  </definedNames>
  <calcPr calcId="145621"/>
</workbook>
</file>

<file path=xl/calcChain.xml><?xml version="1.0" encoding="utf-8"?>
<calcChain xmlns="http://schemas.openxmlformats.org/spreadsheetml/2006/main">
  <c r="E51" i="1" l="1"/>
  <c r="E50" i="1"/>
  <c r="E49" i="1"/>
  <c r="E48" i="1"/>
  <c r="E42" i="1" l="1"/>
  <c r="E41" i="1"/>
  <c r="E40" i="1"/>
  <c r="E39" i="1"/>
  <c r="E38" i="1"/>
  <c r="E37" i="1"/>
  <c r="E36" i="1"/>
  <c r="E35" i="1"/>
  <c r="E34" i="1"/>
  <c r="E30" i="1"/>
  <c r="E29" i="1"/>
  <c r="E28" i="1"/>
  <c r="E27" i="1"/>
  <c r="E26" i="1"/>
  <c r="E25" i="1" l="1"/>
  <c r="E24" i="1"/>
  <c r="E23" i="1"/>
  <c r="E22" i="1"/>
  <c r="E21" i="1"/>
  <c r="E17" i="1"/>
  <c r="E12" i="1"/>
  <c r="E11" i="1"/>
  <c r="E10" i="1"/>
  <c r="C14" i="2"/>
  <c r="C13" i="2"/>
  <c r="C12" i="2"/>
  <c r="C11" i="2"/>
  <c r="E16" i="1" s="1"/>
  <c r="E8" i="1" l="1"/>
  <c r="E9" i="1"/>
  <c r="E13" i="1" l="1"/>
  <c r="E18" i="1"/>
  <c r="C4" i="1"/>
  <c r="E52" i="1" l="1"/>
  <c r="F52" i="1" s="1"/>
  <c r="E31" i="1"/>
  <c r="F31" i="1" s="1"/>
  <c r="E43" i="1"/>
  <c r="E45" i="1" l="1"/>
  <c r="E54" i="1"/>
  <c r="F54" i="1" s="1"/>
  <c r="F43" i="1"/>
  <c r="F45" i="1" s="1"/>
</calcChain>
</file>

<file path=xl/sharedStrings.xml><?xml version="1.0" encoding="utf-8"?>
<sst xmlns="http://schemas.openxmlformats.org/spreadsheetml/2006/main" count="99" uniqueCount="64">
  <si>
    <t>Regular Maintenance</t>
  </si>
  <si>
    <t>Landscaping (Mowing, Planting, Spraying)</t>
  </si>
  <si>
    <t>Tree Work</t>
  </si>
  <si>
    <t>Electrician</t>
  </si>
  <si>
    <t>Septic/Sewer</t>
  </si>
  <si>
    <t>Plumber/Drains</t>
  </si>
  <si>
    <t>Cost</t>
  </si>
  <si>
    <t>Roof</t>
  </si>
  <si>
    <t>Furnace/Air Conditioning/Heat Pump</t>
  </si>
  <si>
    <t>Hot Water Heater</t>
  </si>
  <si>
    <t>Kitchen Appliances</t>
  </si>
  <si>
    <t>Washer/Dryer</t>
  </si>
  <si>
    <t>Major Landscaping</t>
  </si>
  <si>
    <t>Outside Painting</t>
  </si>
  <si>
    <t>Painting Inside</t>
  </si>
  <si>
    <t xml:space="preserve">Other: </t>
  </si>
  <si>
    <t>Subtotal</t>
  </si>
  <si>
    <t>Other:</t>
  </si>
  <si>
    <t xml:space="preserve">Renovations: </t>
  </si>
  <si>
    <t>Bathrooms</t>
  </si>
  <si>
    <t>Kitchen</t>
  </si>
  <si>
    <t>Annual Budget</t>
  </si>
  <si>
    <t>Home Value:</t>
  </si>
  <si>
    <t>Land Value:</t>
  </si>
  <si>
    <t>Total Value:</t>
  </si>
  <si>
    <t>Windows/Doors</t>
  </si>
  <si>
    <t>Mortgage (Principal and Interest)</t>
  </si>
  <si>
    <t>Property Tax</t>
  </si>
  <si>
    <t>Mortgage Insurance</t>
  </si>
  <si>
    <t>Homeowners Insurance</t>
  </si>
  <si>
    <t>Pool Upkeep</t>
  </si>
  <si>
    <t>Irregular Regular Maintenance</t>
  </si>
  <si>
    <t>monthly</t>
  </si>
  <si>
    <t xml:space="preserve">quarterly </t>
  </si>
  <si>
    <t>semi-annually</t>
  </si>
  <si>
    <t>annually</t>
  </si>
  <si>
    <t>every 2 years</t>
  </si>
  <si>
    <t>every 3 years</t>
  </si>
  <si>
    <t>every 4 years</t>
  </si>
  <si>
    <t>every 5 years</t>
  </si>
  <si>
    <t>every 7 years</t>
  </si>
  <si>
    <t>every 10 years</t>
  </si>
  <si>
    <t>every 15 years</t>
  </si>
  <si>
    <t>every 20 years</t>
  </si>
  <si>
    <t>Percent of FMV</t>
  </si>
  <si>
    <t>Major Maintenance</t>
  </si>
  <si>
    <t>none</t>
  </si>
  <si>
    <t xml:space="preserve">Frequency  </t>
  </si>
  <si>
    <t>Outdoor Equipment (Lawn/Snowblower)</t>
  </si>
  <si>
    <t>Furnace/AC maintenance</t>
  </si>
  <si>
    <t>Pool Maintenance</t>
  </si>
  <si>
    <t>Mortgage, Insurance and Taxes</t>
  </si>
  <si>
    <t>INPUT</t>
  </si>
  <si>
    <t>Calculated</t>
  </si>
  <si>
    <t>Total Maintenace and Renovations</t>
  </si>
  <si>
    <t>Regular and Major Maintenance</t>
  </si>
  <si>
    <t>Water System/Well Pump</t>
  </si>
  <si>
    <t>Estimating Long Term Housing Costs</t>
  </si>
  <si>
    <t>Driveway/Shed/Garage</t>
  </si>
  <si>
    <t>Guideline: 1% to 2% of FMV</t>
  </si>
  <si>
    <t>Condo/Coop Maintenance/Assoc Dues</t>
  </si>
  <si>
    <t>For more information, please contact HTG Investment Advisors at info@htgadvisors.com</t>
  </si>
  <si>
    <t>HTG Investment Advisors, 50 Locust Avenue, New Canaan, CT 06840</t>
  </si>
  <si>
    <t>INSTRUCTIONS: Complete COST column (green) and select FREQUENCY (light blue) from the drop down menu. Annual budget column will autmatically calculate from Cost and Frequency columns.  Percent of FMV is only calculated on irregular, major maintenance and renovation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</si>
</sst>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0.000"/>
    <numFmt numFmtId="166" formatCode="_(&quot;$&quot;* #,##0_);_(&quot;$&quot;* \(#,##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3F3F3F"/>
      <name val="Calibri"/>
      <family val="2"/>
      <scheme val="minor"/>
    </font>
    <font>
      <b/>
      <sz val="16"/>
      <color theme="1"/>
      <name val="Calibri"/>
      <family val="2"/>
      <scheme val="minor"/>
    </font>
    <font>
      <u val="singleAccounting"/>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002060"/>
      <name val="Calibri"/>
      <family val="2"/>
      <scheme val="minor"/>
    </font>
  </fonts>
  <fills count="8">
    <fill>
      <patternFill patternType="none"/>
    </fill>
    <fill>
      <patternFill patternType="gray125"/>
    </fill>
    <fill>
      <patternFill patternType="solid">
        <fgColor rgb="FFF2F2F2"/>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79998168889431442"/>
        <bgColor indexed="65"/>
      </patternFill>
    </fill>
    <fill>
      <patternFill patternType="solid">
        <fgColor rgb="FFCCFF99"/>
        <bgColor indexed="64"/>
      </patternFill>
    </fill>
    <fill>
      <patternFill patternType="solid">
        <fgColor theme="0"/>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2" borderId="2" applyNumberFormat="0" applyAlignment="0" applyProtection="0"/>
    <xf numFmtId="0" fontId="1" fillId="5" borderId="0" applyNumberFormat="0" applyBorder="0" applyAlignment="0" applyProtection="0"/>
  </cellStyleXfs>
  <cellXfs count="31">
    <xf numFmtId="0" fontId="0" fillId="0" borderId="0" xfId="0"/>
    <xf numFmtId="0" fontId="2" fillId="0" borderId="0" xfId="0" applyFont="1"/>
    <xf numFmtId="0" fontId="0" fillId="0" borderId="0" xfId="0" applyAlignment="1">
      <alignment horizontal="right"/>
    </xf>
    <xf numFmtId="164" fontId="0" fillId="0" borderId="0" xfId="1" applyNumberFormat="1" applyFont="1"/>
    <xf numFmtId="10" fontId="0" fillId="0" borderId="0" xfId="2" applyNumberFormat="1" applyFont="1"/>
    <xf numFmtId="165" fontId="0" fillId="0" borderId="0" xfId="0" applyNumberFormat="1"/>
    <xf numFmtId="0" fontId="2" fillId="0" borderId="0" xfId="0" applyFont="1" applyAlignment="1">
      <alignment horizontal="left"/>
    </xf>
    <xf numFmtId="0" fontId="4" fillId="0" borderId="0" xfId="0" applyFont="1"/>
    <xf numFmtId="0" fontId="2" fillId="0" borderId="0" xfId="0" applyFont="1" applyAlignment="1">
      <alignment horizontal="center" wrapText="1"/>
    </xf>
    <xf numFmtId="164" fontId="3" fillId="4" borderId="2" xfId="3" applyNumberFormat="1" applyFill="1"/>
    <xf numFmtId="166" fontId="0" fillId="4" borderId="0" xfId="1" applyNumberFormat="1" applyFont="1" applyFill="1"/>
    <xf numFmtId="164" fontId="0" fillId="4" borderId="0" xfId="1" applyNumberFormat="1" applyFont="1" applyFill="1"/>
    <xf numFmtId="166" fontId="5" fillId="4" borderId="0" xfId="1" applyNumberFormat="1" applyFont="1" applyFill="1"/>
    <xf numFmtId="0" fontId="0" fillId="4" borderId="0" xfId="0" applyFill="1"/>
    <xf numFmtId="0" fontId="0" fillId="3" borderId="0" xfId="0" applyFill="1"/>
    <xf numFmtId="164" fontId="2" fillId="4" borderId="0" xfId="1" applyNumberFormat="1" applyFont="1" applyFill="1"/>
    <xf numFmtId="0" fontId="6" fillId="0" borderId="0" xfId="0" applyFont="1" applyAlignment="1">
      <alignment horizontal="center"/>
    </xf>
    <xf numFmtId="0" fontId="6" fillId="0" borderId="0" xfId="0" applyFont="1" applyAlignment="1">
      <alignment horizontal="center" wrapText="1"/>
    </xf>
    <xf numFmtId="10" fontId="0" fillId="6" borderId="0" xfId="2" applyNumberFormat="1" applyFont="1" applyFill="1"/>
    <xf numFmtId="10" fontId="2" fillId="6" borderId="0" xfId="2" applyNumberFormat="1" applyFont="1" applyFill="1"/>
    <xf numFmtId="0" fontId="7" fillId="0" borderId="0" xfId="0" applyFont="1"/>
    <xf numFmtId="10" fontId="8" fillId="7" borderId="0" xfId="2" applyNumberFormat="1" applyFont="1" applyFill="1"/>
    <xf numFmtId="164" fontId="0" fillId="3" borderId="0" xfId="1" applyNumberFormat="1" applyFont="1" applyFill="1" applyProtection="1">
      <protection locked="0"/>
    </xf>
    <xf numFmtId="164" fontId="5" fillId="3" borderId="0" xfId="1" applyNumberFormat="1" applyFont="1" applyFill="1" applyProtection="1">
      <protection locked="0"/>
    </xf>
    <xf numFmtId="164" fontId="1" fillId="3" borderId="0" xfId="1" applyNumberFormat="1" applyFont="1" applyFill="1" applyProtection="1">
      <protection locked="0"/>
    </xf>
    <xf numFmtId="165" fontId="1" fillId="5" borderId="1" xfId="4" applyNumberFormat="1" applyBorder="1" applyProtection="1">
      <protection locked="0"/>
    </xf>
    <xf numFmtId="0" fontId="1" fillId="5" borderId="1" xfId="4" applyBorder="1" applyProtection="1">
      <protection locked="0"/>
    </xf>
    <xf numFmtId="165" fontId="1" fillId="5" borderId="3" xfId="4" applyNumberFormat="1" applyBorder="1" applyProtection="1">
      <protection locked="0"/>
    </xf>
    <xf numFmtId="0" fontId="1" fillId="5" borderId="3" xfId="4" applyBorder="1" applyProtection="1">
      <protection locked="0"/>
    </xf>
    <xf numFmtId="0" fontId="9" fillId="0" borderId="0" xfId="0" applyFont="1" applyAlignment="1">
      <alignment horizontal="center"/>
    </xf>
    <xf numFmtId="0" fontId="0" fillId="0" borderId="0" xfId="0" applyAlignment="1">
      <alignment horizontal="left" wrapText="1"/>
    </xf>
  </cellXfs>
  <cellStyles count="5">
    <cellStyle name="20% - Accent5" xfId="4" builtinId="46"/>
    <cellStyle name="Currency" xfId="1" builtinId="4"/>
    <cellStyle name="Normal" xfId="0" builtinId="0"/>
    <cellStyle name="Output" xfId="3" builtinId="21"/>
    <cellStyle name="Percent" xfId="2" builtinId="5"/>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2</xdr:row>
      <xdr:rowOff>102013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38225" cy="12354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8"/>
  <sheetViews>
    <sheetView tabSelected="1" workbookViewId="0">
      <selection activeCell="I22" sqref="I22"/>
    </sheetView>
  </sheetViews>
  <sheetFormatPr defaultRowHeight="15" x14ac:dyDescent="0.25"/>
  <cols>
    <col min="2" max="2" width="41.42578125" customWidth="1"/>
    <col min="3" max="3" width="11.7109375" customWidth="1"/>
    <col min="4" max="4" width="20" customWidth="1"/>
    <col min="5" max="5" width="15.85546875" customWidth="1"/>
    <col min="7" max="7" width="16.42578125" customWidth="1"/>
  </cols>
  <sheetData>
    <row r="1" spans="2:6" ht="74.25" customHeight="1" x14ac:dyDescent="0.25">
      <c r="C1" s="30" t="s">
        <v>63</v>
      </c>
      <c r="D1" s="30"/>
      <c r="E1" s="30"/>
      <c r="F1" s="30"/>
    </row>
    <row r="2" spans="2:6" x14ac:dyDescent="0.25">
      <c r="B2" s="2" t="s">
        <v>22</v>
      </c>
      <c r="C2" s="22">
        <v>300000</v>
      </c>
      <c r="E2" s="14" t="s">
        <v>52</v>
      </c>
    </row>
    <row r="3" spans="2:6" ht="16.149999999999999" x14ac:dyDescent="0.45">
      <c r="B3" s="2" t="s">
        <v>23</v>
      </c>
      <c r="C3" s="23">
        <v>150000</v>
      </c>
      <c r="E3" s="13" t="s">
        <v>53</v>
      </c>
    </row>
    <row r="4" spans="2:6" ht="14.45" x14ac:dyDescent="0.3">
      <c r="B4" s="2" t="s">
        <v>24</v>
      </c>
      <c r="C4" s="9">
        <f>C3+C2</f>
        <v>450000</v>
      </c>
    </row>
    <row r="6" spans="2:6" ht="21" x14ac:dyDescent="0.4">
      <c r="B6" s="7" t="s">
        <v>57</v>
      </c>
    </row>
    <row r="7" spans="2:6" ht="30" customHeight="1" x14ac:dyDescent="0.3">
      <c r="B7" s="6" t="s">
        <v>51</v>
      </c>
      <c r="C7" s="16" t="s">
        <v>6</v>
      </c>
      <c r="D7" s="17" t="s">
        <v>47</v>
      </c>
      <c r="E7" s="16" t="s">
        <v>21</v>
      </c>
      <c r="F7" s="8" t="s">
        <v>44</v>
      </c>
    </row>
    <row r="8" spans="2:6" ht="14.45" x14ac:dyDescent="0.3">
      <c r="B8" t="s">
        <v>26</v>
      </c>
      <c r="C8" s="24">
        <v>0</v>
      </c>
      <c r="D8" s="25" t="s">
        <v>32</v>
      </c>
      <c r="E8" s="10">
        <f>IF(C8&gt;0,C8/VLOOKUP(D8,frequencytable,2,FALSE),0)</f>
        <v>0</v>
      </c>
    </row>
    <row r="9" spans="2:6" ht="14.45" x14ac:dyDescent="0.3">
      <c r="B9" t="s">
        <v>27</v>
      </c>
      <c r="C9" s="24">
        <v>0</v>
      </c>
      <c r="D9" s="25" t="s">
        <v>32</v>
      </c>
      <c r="E9" s="10">
        <f>IF(C9&gt;0,C9/VLOOKUP(D9,frequencytable,2,FALSE),0)</f>
        <v>0</v>
      </c>
    </row>
    <row r="10" spans="2:6" ht="14.45" x14ac:dyDescent="0.3">
      <c r="B10" t="s">
        <v>60</v>
      </c>
      <c r="C10" s="24">
        <v>0</v>
      </c>
      <c r="D10" s="25" t="s">
        <v>46</v>
      </c>
      <c r="E10" s="10">
        <f>IF(C10&gt;0,C10/VLOOKUP(D10,frequencytable,2,FALSE),0)</f>
        <v>0</v>
      </c>
    </row>
    <row r="11" spans="2:6" ht="14.45" x14ac:dyDescent="0.3">
      <c r="B11" t="s">
        <v>28</v>
      </c>
      <c r="C11" s="24">
        <v>0</v>
      </c>
      <c r="D11" s="25" t="s">
        <v>46</v>
      </c>
      <c r="E11" s="10">
        <f>IF(C11&gt;0,C11/VLOOKUP(D11,frequencytable,2,FALSE),0)</f>
        <v>0</v>
      </c>
    </row>
    <row r="12" spans="2:6" ht="16.149999999999999" x14ac:dyDescent="0.45">
      <c r="B12" t="s">
        <v>29</v>
      </c>
      <c r="C12" s="24">
        <v>0</v>
      </c>
      <c r="D12" s="26" t="s">
        <v>35</v>
      </c>
      <c r="E12" s="12">
        <f>IF(C12&gt;0,C12/VLOOKUP(D12,frequencytable,2,FALSE),0)</f>
        <v>0</v>
      </c>
    </row>
    <row r="13" spans="2:6" ht="14.45" x14ac:dyDescent="0.3">
      <c r="B13" t="s">
        <v>16</v>
      </c>
      <c r="C13" s="3"/>
      <c r="E13" s="11">
        <f>SUM(E8:E12)</f>
        <v>0</v>
      </c>
    </row>
    <row r="14" spans="2:6" ht="14.45" x14ac:dyDescent="0.3">
      <c r="C14" s="3"/>
      <c r="E14" s="3"/>
    </row>
    <row r="15" spans="2:6" ht="14.45" x14ac:dyDescent="0.3">
      <c r="B15" s="1" t="s">
        <v>0</v>
      </c>
      <c r="C15" s="3"/>
      <c r="E15" s="3"/>
    </row>
    <row r="16" spans="2:6" x14ac:dyDescent="0.25">
      <c r="B16" t="s">
        <v>1</v>
      </c>
      <c r="C16" s="22">
        <v>0</v>
      </c>
      <c r="D16" s="27" t="s">
        <v>32</v>
      </c>
      <c r="E16" s="10">
        <f>IF(C16&gt;0,C16/VLOOKUP(D16,frequencytable,2,FALSE),0)</f>
        <v>0</v>
      </c>
    </row>
    <row r="17" spans="2:6" ht="17.25" x14ac:dyDescent="0.4">
      <c r="B17" t="s">
        <v>30</v>
      </c>
      <c r="C17" s="22">
        <v>0</v>
      </c>
      <c r="D17" s="27" t="s">
        <v>32</v>
      </c>
      <c r="E17" s="12">
        <f>IF(C17&gt;0,C17/VLOOKUP(D17,frequencytable,2,FALSE),0)</f>
        <v>0</v>
      </c>
    </row>
    <row r="18" spans="2:6" x14ac:dyDescent="0.25">
      <c r="B18" t="s">
        <v>16</v>
      </c>
      <c r="C18" s="3"/>
      <c r="D18" s="5"/>
      <c r="E18" s="11">
        <f>SUM(E16:E17)</f>
        <v>0</v>
      </c>
      <c r="F18" s="21"/>
    </row>
    <row r="19" spans="2:6" x14ac:dyDescent="0.25">
      <c r="C19" s="3"/>
      <c r="D19" s="5"/>
      <c r="E19" s="3"/>
    </row>
    <row r="20" spans="2:6" x14ac:dyDescent="0.25">
      <c r="B20" s="1" t="s">
        <v>31</v>
      </c>
      <c r="C20" s="3"/>
      <c r="E20" s="3"/>
    </row>
    <row r="21" spans="2:6" x14ac:dyDescent="0.25">
      <c r="B21" t="s">
        <v>2</v>
      </c>
      <c r="C21" s="22">
        <v>0</v>
      </c>
      <c r="D21" s="28" t="s">
        <v>37</v>
      </c>
      <c r="E21" s="10">
        <f t="shared" ref="E21:E30" si="0">IF(C21&gt;0,C21/VLOOKUP(D21,frequencytable,2,FALSE),0)</f>
        <v>0</v>
      </c>
    </row>
    <row r="22" spans="2:6" x14ac:dyDescent="0.25">
      <c r="B22" t="s">
        <v>50</v>
      </c>
      <c r="C22" s="22">
        <v>0</v>
      </c>
      <c r="D22" s="28" t="s">
        <v>36</v>
      </c>
      <c r="E22" s="10">
        <f t="shared" si="0"/>
        <v>0</v>
      </c>
    </row>
    <row r="23" spans="2:6" x14ac:dyDescent="0.25">
      <c r="B23" t="s">
        <v>14</v>
      </c>
      <c r="C23" s="22">
        <v>0</v>
      </c>
      <c r="D23" s="28" t="s">
        <v>39</v>
      </c>
      <c r="E23" s="10">
        <f t="shared" si="0"/>
        <v>0</v>
      </c>
    </row>
    <row r="24" spans="2:6" x14ac:dyDescent="0.25">
      <c r="B24" t="s">
        <v>5</v>
      </c>
      <c r="C24" s="22">
        <v>0</v>
      </c>
      <c r="D24" s="28" t="s">
        <v>35</v>
      </c>
      <c r="E24" s="10">
        <f t="shared" si="0"/>
        <v>0</v>
      </c>
    </row>
    <row r="25" spans="2:6" x14ac:dyDescent="0.25">
      <c r="B25" t="s">
        <v>3</v>
      </c>
      <c r="C25" s="22">
        <v>0</v>
      </c>
      <c r="D25" s="28" t="s">
        <v>35</v>
      </c>
      <c r="E25" s="10">
        <f t="shared" si="0"/>
        <v>0</v>
      </c>
    </row>
    <row r="26" spans="2:6" x14ac:dyDescent="0.25">
      <c r="B26" t="s">
        <v>58</v>
      </c>
      <c r="C26" s="22">
        <v>0</v>
      </c>
      <c r="D26" s="28" t="s">
        <v>37</v>
      </c>
      <c r="E26" s="10">
        <f t="shared" si="0"/>
        <v>0</v>
      </c>
    </row>
    <row r="27" spans="2:6" x14ac:dyDescent="0.25">
      <c r="B27" t="s">
        <v>49</v>
      </c>
      <c r="C27" s="22">
        <v>0</v>
      </c>
      <c r="D27" s="28" t="s">
        <v>35</v>
      </c>
      <c r="E27" s="10">
        <f t="shared" si="0"/>
        <v>0</v>
      </c>
    </row>
    <row r="28" spans="2:6" x14ac:dyDescent="0.25">
      <c r="B28" t="s">
        <v>4</v>
      </c>
      <c r="C28" s="22">
        <v>0</v>
      </c>
      <c r="D28" s="28" t="s">
        <v>36</v>
      </c>
      <c r="E28" s="10">
        <f t="shared" si="0"/>
        <v>0</v>
      </c>
    </row>
    <row r="29" spans="2:6" x14ac:dyDescent="0.25">
      <c r="B29" t="s">
        <v>48</v>
      </c>
      <c r="C29" s="22">
        <v>0</v>
      </c>
      <c r="D29" s="28" t="s">
        <v>35</v>
      </c>
      <c r="E29" s="10">
        <f t="shared" si="0"/>
        <v>0</v>
      </c>
    </row>
    <row r="30" spans="2:6" ht="17.25" x14ac:dyDescent="0.4">
      <c r="B30" t="s">
        <v>15</v>
      </c>
      <c r="C30" s="22">
        <v>0</v>
      </c>
      <c r="D30" s="28" t="s">
        <v>35</v>
      </c>
      <c r="E30" s="12">
        <f t="shared" si="0"/>
        <v>0</v>
      </c>
    </row>
    <row r="31" spans="2:6" x14ac:dyDescent="0.25">
      <c r="B31" t="s">
        <v>16</v>
      </c>
      <c r="C31" s="3"/>
      <c r="E31" s="11">
        <f>SUM(E21:E30)</f>
        <v>0</v>
      </c>
      <c r="F31" s="18">
        <f>E31/FMV</f>
        <v>0</v>
      </c>
    </row>
    <row r="32" spans="2:6" x14ac:dyDescent="0.25">
      <c r="C32" s="3"/>
      <c r="E32" s="3"/>
    </row>
    <row r="33" spans="2:7" x14ac:dyDescent="0.25">
      <c r="B33" s="1" t="s">
        <v>45</v>
      </c>
      <c r="C33" s="3"/>
      <c r="E33" s="3"/>
    </row>
    <row r="34" spans="2:7" x14ac:dyDescent="0.25">
      <c r="B34" t="s">
        <v>7</v>
      </c>
      <c r="C34" s="22">
        <v>0</v>
      </c>
      <c r="D34" s="28" t="s">
        <v>43</v>
      </c>
      <c r="E34" s="10">
        <f t="shared" ref="E34:E42" si="1">IF(C34&gt;0,C34/VLOOKUP(D34,frequencytable,2,FALSE),0)</f>
        <v>0</v>
      </c>
    </row>
    <row r="35" spans="2:7" x14ac:dyDescent="0.25">
      <c r="B35" t="s">
        <v>8</v>
      </c>
      <c r="C35" s="22">
        <v>0</v>
      </c>
      <c r="D35" s="28" t="s">
        <v>41</v>
      </c>
      <c r="E35" s="10">
        <f t="shared" si="1"/>
        <v>0</v>
      </c>
    </row>
    <row r="36" spans="2:7" x14ac:dyDescent="0.25">
      <c r="B36" t="s">
        <v>9</v>
      </c>
      <c r="C36" s="22">
        <v>0</v>
      </c>
      <c r="D36" s="28" t="s">
        <v>41</v>
      </c>
      <c r="E36" s="10">
        <f t="shared" si="1"/>
        <v>0</v>
      </c>
    </row>
    <row r="37" spans="2:7" x14ac:dyDescent="0.25">
      <c r="B37" t="s">
        <v>56</v>
      </c>
      <c r="C37" s="22">
        <v>0</v>
      </c>
      <c r="D37" s="28" t="s">
        <v>41</v>
      </c>
      <c r="E37" s="10">
        <f t="shared" si="1"/>
        <v>0</v>
      </c>
    </row>
    <row r="38" spans="2:7" x14ac:dyDescent="0.25">
      <c r="B38" t="s">
        <v>10</v>
      </c>
      <c r="C38" s="22">
        <v>0</v>
      </c>
      <c r="D38" s="28" t="s">
        <v>41</v>
      </c>
      <c r="E38" s="10">
        <f t="shared" si="1"/>
        <v>0</v>
      </c>
    </row>
    <row r="39" spans="2:7" x14ac:dyDescent="0.25">
      <c r="B39" t="s">
        <v>11</v>
      </c>
      <c r="C39" s="22">
        <v>0</v>
      </c>
      <c r="D39" s="28" t="s">
        <v>41</v>
      </c>
      <c r="E39" s="10">
        <f t="shared" si="1"/>
        <v>0</v>
      </c>
    </row>
    <row r="40" spans="2:7" x14ac:dyDescent="0.25">
      <c r="B40" t="s">
        <v>12</v>
      </c>
      <c r="C40" s="22">
        <v>0</v>
      </c>
      <c r="D40" s="28" t="s">
        <v>41</v>
      </c>
      <c r="E40" s="10">
        <f t="shared" si="1"/>
        <v>0</v>
      </c>
    </row>
    <row r="41" spans="2:7" x14ac:dyDescent="0.25">
      <c r="B41" t="s">
        <v>13</v>
      </c>
      <c r="C41" s="22">
        <v>0</v>
      </c>
      <c r="D41" s="28" t="s">
        <v>41</v>
      </c>
      <c r="E41" s="10">
        <f t="shared" si="1"/>
        <v>0</v>
      </c>
    </row>
    <row r="42" spans="2:7" ht="17.25" x14ac:dyDescent="0.4">
      <c r="B42" t="s">
        <v>17</v>
      </c>
      <c r="C42" s="22">
        <v>0</v>
      </c>
      <c r="D42" s="28" t="s">
        <v>41</v>
      </c>
      <c r="E42" s="12">
        <f t="shared" si="1"/>
        <v>0</v>
      </c>
    </row>
    <row r="43" spans="2:7" x14ac:dyDescent="0.25">
      <c r="B43" t="s">
        <v>16</v>
      </c>
      <c r="C43" s="3"/>
      <c r="E43" s="11">
        <f>SUM(E34:E42)</f>
        <v>0</v>
      </c>
      <c r="F43" s="18">
        <f>E43/FMV</f>
        <v>0</v>
      </c>
    </row>
    <row r="44" spans="2:7" x14ac:dyDescent="0.25">
      <c r="C44" s="3"/>
      <c r="E44" s="11"/>
      <c r="F44" s="4"/>
    </row>
    <row r="45" spans="2:7" x14ac:dyDescent="0.25">
      <c r="B45" s="1" t="s">
        <v>55</v>
      </c>
      <c r="C45" s="3"/>
      <c r="E45" s="15">
        <f>E43+E31+E18</f>
        <v>0</v>
      </c>
      <c r="F45" s="19">
        <f>F43+F31+F18</f>
        <v>0</v>
      </c>
      <c r="G45" s="20"/>
    </row>
    <row r="46" spans="2:7" x14ac:dyDescent="0.25">
      <c r="C46" s="3"/>
      <c r="E46" s="3"/>
      <c r="F46" s="20" t="s">
        <v>59</v>
      </c>
    </row>
    <row r="47" spans="2:7" x14ac:dyDescent="0.25">
      <c r="B47" s="1" t="s">
        <v>18</v>
      </c>
      <c r="C47" s="3"/>
      <c r="E47" s="3"/>
    </row>
    <row r="48" spans="2:7" x14ac:dyDescent="0.25">
      <c r="B48" t="s">
        <v>19</v>
      </c>
      <c r="C48" s="22">
        <v>0</v>
      </c>
      <c r="D48" s="28" t="s">
        <v>42</v>
      </c>
      <c r="E48" s="10">
        <f t="shared" ref="E48:E51" si="2">IF(C48&gt;0,C48/VLOOKUP(D48,frequencytable,2,FALSE),0)</f>
        <v>0</v>
      </c>
    </row>
    <row r="49" spans="1:7" x14ac:dyDescent="0.25">
      <c r="B49" t="s">
        <v>20</v>
      </c>
      <c r="C49" s="22">
        <v>0</v>
      </c>
      <c r="D49" s="28" t="s">
        <v>43</v>
      </c>
      <c r="E49" s="10">
        <f t="shared" si="2"/>
        <v>0</v>
      </c>
    </row>
    <row r="50" spans="1:7" x14ac:dyDescent="0.25">
      <c r="B50" t="s">
        <v>25</v>
      </c>
      <c r="C50" s="22">
        <v>0</v>
      </c>
      <c r="D50" s="28" t="s">
        <v>43</v>
      </c>
      <c r="E50" s="10">
        <f t="shared" si="2"/>
        <v>0</v>
      </c>
    </row>
    <row r="51" spans="1:7" ht="17.25" x14ac:dyDescent="0.4">
      <c r="B51" t="s">
        <v>17</v>
      </c>
      <c r="C51" s="22">
        <v>0</v>
      </c>
      <c r="D51" s="28" t="s">
        <v>46</v>
      </c>
      <c r="E51" s="12">
        <f t="shared" si="2"/>
        <v>0</v>
      </c>
    </row>
    <row r="52" spans="1:7" x14ac:dyDescent="0.25">
      <c r="B52" t="s">
        <v>16</v>
      </c>
      <c r="C52" s="3"/>
      <c r="E52" s="11">
        <f>SUM(E48:E51)</f>
        <v>0</v>
      </c>
      <c r="F52" s="18">
        <f>E52/FMV</f>
        <v>0</v>
      </c>
    </row>
    <row r="53" spans="1:7" x14ac:dyDescent="0.25">
      <c r="C53" s="3"/>
      <c r="E53" s="3"/>
    </row>
    <row r="54" spans="1:7" x14ac:dyDescent="0.25">
      <c r="B54" s="1" t="s">
        <v>54</v>
      </c>
      <c r="C54" s="3"/>
      <c r="E54" s="15">
        <f>E52+E43+E31+E18</f>
        <v>0</v>
      </c>
      <c r="F54" s="19">
        <f>E54/FMV</f>
        <v>0</v>
      </c>
    </row>
    <row r="55" spans="1:7" x14ac:dyDescent="0.25">
      <c r="C55" s="3"/>
      <c r="E55" s="3"/>
    </row>
    <row r="56" spans="1:7" x14ac:dyDescent="0.25">
      <c r="A56" s="29" t="s">
        <v>61</v>
      </c>
      <c r="B56" s="29"/>
      <c r="C56" s="29"/>
      <c r="D56" s="29"/>
      <c r="E56" s="29"/>
      <c r="F56" s="29"/>
      <c r="G56" s="29"/>
    </row>
    <row r="57" spans="1:7" x14ac:dyDescent="0.25">
      <c r="A57" s="29" t="s">
        <v>62</v>
      </c>
      <c r="B57" s="29"/>
      <c r="C57" s="29"/>
      <c r="D57" s="29"/>
      <c r="E57" s="29"/>
      <c r="F57" s="29"/>
      <c r="G57" s="29"/>
    </row>
    <row r="58" spans="1:7" x14ac:dyDescent="0.25">
      <c r="C58" s="3"/>
      <c r="E58" s="3"/>
    </row>
    <row r="59" spans="1:7" x14ac:dyDescent="0.25">
      <c r="C59" s="3"/>
      <c r="E59" s="3"/>
    </row>
    <row r="60" spans="1:7" x14ac:dyDescent="0.25">
      <c r="C60" s="3"/>
      <c r="E60" s="3"/>
    </row>
    <row r="61" spans="1:7" x14ac:dyDescent="0.25">
      <c r="C61" s="3"/>
      <c r="E61" s="3"/>
    </row>
    <row r="62" spans="1:7" x14ac:dyDescent="0.25">
      <c r="C62" s="3"/>
      <c r="E62" s="3"/>
    </row>
    <row r="63" spans="1:7" x14ac:dyDescent="0.25">
      <c r="C63" s="3"/>
      <c r="E63" s="3"/>
    </row>
    <row r="64" spans="1:7" x14ac:dyDescent="0.25">
      <c r="C64" s="3"/>
      <c r="E64" s="3"/>
    </row>
    <row r="65" spans="3:5" x14ac:dyDescent="0.25">
      <c r="C65" s="3"/>
      <c r="E65" s="3"/>
    </row>
    <row r="66" spans="3:5" x14ac:dyDescent="0.25">
      <c r="C66" s="3"/>
      <c r="E66" s="3"/>
    </row>
    <row r="67" spans="3:5" x14ac:dyDescent="0.25">
      <c r="C67" s="3"/>
      <c r="E67" s="3"/>
    </row>
    <row r="68" spans="3:5" x14ac:dyDescent="0.25">
      <c r="C68" s="3"/>
      <c r="E68" s="3"/>
    </row>
    <row r="69" spans="3:5" x14ac:dyDescent="0.25">
      <c r="C69" s="3"/>
      <c r="E69" s="3"/>
    </row>
    <row r="70" spans="3:5" x14ac:dyDescent="0.25">
      <c r="C70" s="3"/>
      <c r="E70" s="3"/>
    </row>
    <row r="71" spans="3:5" x14ac:dyDescent="0.25">
      <c r="C71" s="3"/>
      <c r="E71" s="3"/>
    </row>
    <row r="72" spans="3:5" x14ac:dyDescent="0.25">
      <c r="C72" s="3"/>
      <c r="E72" s="3"/>
    </row>
    <row r="73" spans="3:5" x14ac:dyDescent="0.25">
      <c r="C73" s="3"/>
      <c r="E73" s="3"/>
    </row>
    <row r="74" spans="3:5" x14ac:dyDescent="0.25">
      <c r="C74" s="3"/>
      <c r="E74" s="3"/>
    </row>
    <row r="75" spans="3:5" x14ac:dyDescent="0.25">
      <c r="C75" s="3"/>
      <c r="E75" s="3"/>
    </row>
    <row r="76" spans="3:5" x14ac:dyDescent="0.25">
      <c r="C76" s="3"/>
      <c r="E76" s="3"/>
    </row>
    <row r="77" spans="3:5" x14ac:dyDescent="0.25">
      <c r="C77" s="3"/>
      <c r="E77" s="3"/>
    </row>
    <row r="78" spans="3:5" x14ac:dyDescent="0.25">
      <c r="C78" s="3"/>
      <c r="E78" s="3"/>
    </row>
    <row r="79" spans="3:5" x14ac:dyDescent="0.25">
      <c r="C79" s="3"/>
      <c r="E79" s="3"/>
    </row>
    <row r="80" spans="3:5" x14ac:dyDescent="0.25">
      <c r="C80" s="3"/>
      <c r="E80" s="3"/>
    </row>
    <row r="81" spans="3:5" x14ac:dyDescent="0.25">
      <c r="C81" s="3"/>
      <c r="E81" s="3"/>
    </row>
    <row r="82" spans="3:5" x14ac:dyDescent="0.25">
      <c r="C82" s="3"/>
      <c r="E82" s="3"/>
    </row>
    <row r="83" spans="3:5" x14ac:dyDescent="0.25">
      <c r="C83" s="3"/>
      <c r="E83" s="3"/>
    </row>
    <row r="84" spans="3:5" x14ac:dyDescent="0.25">
      <c r="C84" s="3"/>
      <c r="E84" s="3"/>
    </row>
    <row r="85" spans="3:5" x14ac:dyDescent="0.25">
      <c r="C85" s="3"/>
      <c r="E85" s="3"/>
    </row>
    <row r="86" spans="3:5" x14ac:dyDescent="0.25">
      <c r="C86" s="3"/>
      <c r="E86" s="3"/>
    </row>
    <row r="87" spans="3:5" x14ac:dyDescent="0.25">
      <c r="C87" s="3"/>
      <c r="E87" s="3"/>
    </row>
    <row r="88" spans="3:5" x14ac:dyDescent="0.25">
      <c r="C88" s="3"/>
      <c r="E88" s="3"/>
    </row>
    <row r="89" spans="3:5" x14ac:dyDescent="0.25">
      <c r="C89" s="3"/>
      <c r="E89" s="3"/>
    </row>
    <row r="90" spans="3:5" x14ac:dyDescent="0.25">
      <c r="C90" s="3"/>
      <c r="E90" s="3"/>
    </row>
    <row r="91" spans="3:5" x14ac:dyDescent="0.25">
      <c r="C91" s="3"/>
      <c r="E91" s="3"/>
    </row>
    <row r="92" spans="3:5" x14ac:dyDescent="0.25">
      <c r="C92" s="3"/>
      <c r="E92" s="3"/>
    </row>
    <row r="93" spans="3:5" x14ac:dyDescent="0.25">
      <c r="C93" s="3"/>
      <c r="E93" s="3"/>
    </row>
    <row r="94" spans="3:5" x14ac:dyDescent="0.25">
      <c r="C94" s="3"/>
      <c r="E94" s="3"/>
    </row>
    <row r="95" spans="3:5" x14ac:dyDescent="0.25">
      <c r="C95" s="3"/>
      <c r="E95" s="3"/>
    </row>
    <row r="96" spans="3:5" x14ac:dyDescent="0.25">
      <c r="C96" s="3"/>
      <c r="E96" s="3"/>
    </row>
    <row r="97" spans="3:5" x14ac:dyDescent="0.25">
      <c r="C97" s="3"/>
      <c r="E97" s="3"/>
    </row>
    <row r="98" spans="3:5" x14ac:dyDescent="0.25">
      <c r="C98" s="3"/>
      <c r="E98" s="3"/>
    </row>
    <row r="99" spans="3:5" x14ac:dyDescent="0.25">
      <c r="C99" s="3"/>
      <c r="E99" s="3"/>
    </row>
    <row r="100" spans="3:5" x14ac:dyDescent="0.25">
      <c r="C100" s="3"/>
      <c r="E100" s="3"/>
    </row>
    <row r="101" spans="3:5" x14ac:dyDescent="0.25">
      <c r="C101" s="3"/>
      <c r="E101" s="3"/>
    </row>
    <row r="102" spans="3:5" x14ac:dyDescent="0.25">
      <c r="C102" s="3"/>
      <c r="E102" s="3"/>
    </row>
    <row r="103" spans="3:5" x14ac:dyDescent="0.25">
      <c r="C103" s="3"/>
      <c r="E103" s="3"/>
    </row>
    <row r="104" spans="3:5" x14ac:dyDescent="0.25">
      <c r="C104" s="3"/>
      <c r="E104" s="3"/>
    </row>
    <row r="105" spans="3:5" x14ac:dyDescent="0.25">
      <c r="C105" s="3"/>
      <c r="E105" s="3"/>
    </row>
    <row r="106" spans="3:5" x14ac:dyDescent="0.25">
      <c r="C106" s="3"/>
      <c r="E106" s="3"/>
    </row>
    <row r="107" spans="3:5" x14ac:dyDescent="0.25">
      <c r="C107" s="3"/>
      <c r="E107" s="3"/>
    </row>
    <row r="108" spans="3:5" x14ac:dyDescent="0.25">
      <c r="C108" s="3"/>
      <c r="E108" s="3"/>
    </row>
    <row r="109" spans="3:5" x14ac:dyDescent="0.25">
      <c r="C109" s="3"/>
      <c r="E109" s="3"/>
    </row>
    <row r="110" spans="3:5" x14ac:dyDescent="0.25">
      <c r="C110" s="3"/>
      <c r="E110" s="3"/>
    </row>
    <row r="111" spans="3:5" x14ac:dyDescent="0.25">
      <c r="C111" s="3"/>
      <c r="E111" s="3"/>
    </row>
    <row r="112" spans="3:5" x14ac:dyDescent="0.25">
      <c r="C112" s="3"/>
      <c r="E112" s="3"/>
    </row>
    <row r="113" spans="3:5" x14ac:dyDescent="0.25">
      <c r="C113" s="3"/>
      <c r="E113" s="3"/>
    </row>
    <row r="114" spans="3:5" x14ac:dyDescent="0.25">
      <c r="C114" s="3"/>
      <c r="E114" s="3"/>
    </row>
    <row r="115" spans="3:5" x14ac:dyDescent="0.25">
      <c r="C115" s="3"/>
      <c r="E115" s="3"/>
    </row>
    <row r="116" spans="3:5" x14ac:dyDescent="0.25">
      <c r="C116" s="3"/>
      <c r="E116" s="3"/>
    </row>
    <row r="117" spans="3:5" x14ac:dyDescent="0.25">
      <c r="C117" s="3"/>
      <c r="E117" s="3"/>
    </row>
    <row r="118" spans="3:5" x14ac:dyDescent="0.25">
      <c r="C118" s="3"/>
      <c r="E118" s="3"/>
    </row>
    <row r="119" spans="3:5" x14ac:dyDescent="0.25">
      <c r="C119" s="3"/>
      <c r="E119" s="3"/>
    </row>
    <row r="120" spans="3:5" x14ac:dyDescent="0.25">
      <c r="C120" s="3"/>
      <c r="E120" s="3"/>
    </row>
    <row r="121" spans="3:5" x14ac:dyDescent="0.25">
      <c r="C121" s="3"/>
      <c r="E121" s="3"/>
    </row>
    <row r="122" spans="3:5" x14ac:dyDescent="0.25">
      <c r="C122" s="3"/>
      <c r="E122" s="3"/>
    </row>
    <row r="123" spans="3:5" x14ac:dyDescent="0.25">
      <c r="C123" s="3"/>
      <c r="E123" s="3"/>
    </row>
    <row r="124" spans="3:5" x14ac:dyDescent="0.25">
      <c r="C124" s="3"/>
      <c r="E124" s="3"/>
    </row>
    <row r="125" spans="3:5" x14ac:dyDescent="0.25">
      <c r="C125" s="3"/>
      <c r="E125" s="3"/>
    </row>
    <row r="126" spans="3:5" x14ac:dyDescent="0.25">
      <c r="C126" s="3"/>
      <c r="E126" s="3"/>
    </row>
    <row r="127" spans="3:5" x14ac:dyDescent="0.25">
      <c r="C127" s="3"/>
      <c r="E127" s="3"/>
    </row>
    <row r="128" spans="3:5" x14ac:dyDescent="0.25">
      <c r="C128" s="3"/>
      <c r="E128" s="3"/>
    </row>
    <row r="129" spans="3:5" x14ac:dyDescent="0.25">
      <c r="C129" s="3"/>
      <c r="E129" s="3"/>
    </row>
    <row r="130" spans="3:5" x14ac:dyDescent="0.25">
      <c r="C130" s="3"/>
      <c r="E130" s="3"/>
    </row>
    <row r="131" spans="3:5" x14ac:dyDescent="0.25">
      <c r="C131" s="3"/>
      <c r="E131" s="3"/>
    </row>
    <row r="132" spans="3:5" x14ac:dyDescent="0.25">
      <c r="C132" s="3"/>
      <c r="E132" s="3"/>
    </row>
    <row r="133" spans="3:5" x14ac:dyDescent="0.25">
      <c r="C133" s="3"/>
      <c r="E133" s="3"/>
    </row>
    <row r="134" spans="3:5" x14ac:dyDescent="0.25">
      <c r="C134" s="3"/>
      <c r="E134" s="3"/>
    </row>
    <row r="135" spans="3:5" x14ac:dyDescent="0.25">
      <c r="C135" s="3"/>
      <c r="E135" s="3"/>
    </row>
    <row r="136" spans="3:5" x14ac:dyDescent="0.25">
      <c r="C136" s="3"/>
      <c r="E136" s="3"/>
    </row>
    <row r="137" spans="3:5" x14ac:dyDescent="0.25">
      <c r="C137" s="3"/>
      <c r="E137" s="3"/>
    </row>
    <row r="138" spans="3:5" x14ac:dyDescent="0.25">
      <c r="C138" s="3"/>
      <c r="E138" s="3"/>
    </row>
    <row r="139" spans="3:5" x14ac:dyDescent="0.25">
      <c r="C139" s="3"/>
      <c r="E139" s="3"/>
    </row>
    <row r="140" spans="3:5" x14ac:dyDescent="0.25">
      <c r="C140" s="3"/>
      <c r="E140" s="3"/>
    </row>
    <row r="141" spans="3:5" x14ac:dyDescent="0.25">
      <c r="C141" s="3"/>
      <c r="E141" s="3"/>
    </row>
    <row r="142" spans="3:5" x14ac:dyDescent="0.25">
      <c r="C142" s="3"/>
      <c r="E142" s="3"/>
    </row>
    <row r="143" spans="3:5" x14ac:dyDescent="0.25">
      <c r="C143" s="3"/>
      <c r="E143" s="3"/>
    </row>
    <row r="144" spans="3:5" x14ac:dyDescent="0.25">
      <c r="C144" s="3"/>
      <c r="E144" s="3"/>
    </row>
    <row r="145" spans="3:5" x14ac:dyDescent="0.25">
      <c r="C145" s="3"/>
      <c r="E145" s="3"/>
    </row>
    <row r="146" spans="3:5" x14ac:dyDescent="0.25">
      <c r="C146" s="3"/>
      <c r="E146" s="3"/>
    </row>
    <row r="147" spans="3:5" x14ac:dyDescent="0.25">
      <c r="C147" s="3"/>
      <c r="E147" s="3"/>
    </row>
    <row r="148" spans="3:5" x14ac:dyDescent="0.25">
      <c r="C148" s="3"/>
      <c r="E148" s="3"/>
    </row>
    <row r="149" spans="3:5" x14ac:dyDescent="0.25">
      <c r="C149" s="3"/>
      <c r="E149" s="3"/>
    </row>
    <row r="150" spans="3:5" x14ac:dyDescent="0.25">
      <c r="C150" s="3"/>
      <c r="E150" s="3"/>
    </row>
    <row r="151" spans="3:5" x14ac:dyDescent="0.25">
      <c r="C151" s="3"/>
      <c r="E151" s="3"/>
    </row>
    <row r="152" spans="3:5" x14ac:dyDescent="0.25">
      <c r="C152" s="3"/>
      <c r="E152" s="3"/>
    </row>
    <row r="153" spans="3:5" x14ac:dyDescent="0.25">
      <c r="C153" s="3"/>
      <c r="E153" s="3"/>
    </row>
    <row r="154" spans="3:5" x14ac:dyDescent="0.25">
      <c r="C154" s="3"/>
      <c r="E154" s="3"/>
    </row>
    <row r="155" spans="3:5" x14ac:dyDescent="0.25">
      <c r="C155" s="3"/>
      <c r="E155" s="3"/>
    </row>
    <row r="156" spans="3:5" x14ac:dyDescent="0.25">
      <c r="C156" s="3"/>
      <c r="E156" s="3"/>
    </row>
    <row r="157" spans="3:5" x14ac:dyDescent="0.25">
      <c r="C157" s="3"/>
      <c r="E157" s="3"/>
    </row>
    <row r="158" spans="3:5" x14ac:dyDescent="0.25">
      <c r="C158" s="3"/>
      <c r="E158" s="3"/>
    </row>
    <row r="159" spans="3:5" x14ac:dyDescent="0.25">
      <c r="C159" s="3"/>
      <c r="E159" s="3"/>
    </row>
    <row r="160" spans="3:5" x14ac:dyDescent="0.25">
      <c r="C160" s="3"/>
      <c r="E160" s="3"/>
    </row>
    <row r="161" spans="3:5" x14ac:dyDescent="0.25">
      <c r="C161" s="3"/>
      <c r="E161" s="3"/>
    </row>
    <row r="162" spans="3:5" x14ac:dyDescent="0.25">
      <c r="C162" s="3"/>
      <c r="E162" s="3"/>
    </row>
    <row r="163" spans="3:5" x14ac:dyDescent="0.25">
      <c r="C163" s="3"/>
    </row>
    <row r="164" spans="3:5" x14ac:dyDescent="0.25">
      <c r="C164" s="3"/>
    </row>
    <row r="165" spans="3:5" x14ac:dyDescent="0.25">
      <c r="C165" s="3"/>
    </row>
    <row r="166" spans="3:5" x14ac:dyDescent="0.25">
      <c r="C166" s="3"/>
    </row>
    <row r="167" spans="3:5" x14ac:dyDescent="0.25">
      <c r="C167" s="3"/>
    </row>
    <row r="168" spans="3:5" x14ac:dyDescent="0.25">
      <c r="C168" s="3"/>
    </row>
    <row r="169" spans="3:5" x14ac:dyDescent="0.25">
      <c r="C169" s="3"/>
    </row>
    <row r="170" spans="3:5" x14ac:dyDescent="0.25">
      <c r="C170" s="3"/>
    </row>
    <row r="171" spans="3:5" x14ac:dyDescent="0.25">
      <c r="C171" s="3"/>
    </row>
    <row r="172" spans="3:5" x14ac:dyDescent="0.25">
      <c r="C172" s="3"/>
    </row>
    <row r="173" spans="3:5" x14ac:dyDescent="0.25">
      <c r="C173" s="3"/>
    </row>
    <row r="174" spans="3:5" x14ac:dyDescent="0.25">
      <c r="C174" s="3"/>
    </row>
    <row r="175" spans="3:5" x14ac:dyDescent="0.25">
      <c r="C175" s="3"/>
    </row>
    <row r="176" spans="3:5"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sheetData>
  <sheetProtection sheet="1" objects="1" scenarios="1"/>
  <mergeCells count="3">
    <mergeCell ref="A56:G56"/>
    <mergeCell ref="A57:G57"/>
    <mergeCell ref="C1:F1"/>
  </mergeCells>
  <dataValidations count="1">
    <dataValidation type="list" allowBlank="1" showInputMessage="1" showErrorMessage="1" sqref="D8:D12 D16:D17 D21:D51">
      <formula1>frequency</formula1>
    </dataValidation>
  </dataValidations>
  <pageMargins left="0.7" right="0.7" top="0.75" bottom="0.75" header="0.3" footer="0.3"/>
  <pageSetup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C22"/>
  <sheetViews>
    <sheetView topLeftCell="A4" workbookViewId="0">
      <selection activeCell="B10" sqref="B10:C22"/>
    </sheetView>
  </sheetViews>
  <sheetFormatPr defaultRowHeight="15" x14ac:dyDescent="0.25"/>
  <cols>
    <col min="2" max="2" width="17.42578125" customWidth="1"/>
  </cols>
  <sheetData>
    <row r="10" spans="2:3" ht="14.45" x14ac:dyDescent="0.3">
      <c r="B10" t="s">
        <v>46</v>
      </c>
      <c r="C10">
        <v>0</v>
      </c>
    </row>
    <row r="11" spans="2:3" ht="14.45" x14ac:dyDescent="0.3">
      <c r="B11" t="s">
        <v>32</v>
      </c>
      <c r="C11">
        <f>1/12</f>
        <v>8.3333333333333329E-2</v>
      </c>
    </row>
    <row r="12" spans="2:3" ht="14.45" x14ac:dyDescent="0.3">
      <c r="B12" t="s">
        <v>33</v>
      </c>
      <c r="C12">
        <f>1/4</f>
        <v>0.25</v>
      </c>
    </row>
    <row r="13" spans="2:3" ht="14.45" x14ac:dyDescent="0.3">
      <c r="B13" t="s">
        <v>34</v>
      </c>
      <c r="C13">
        <f>1/2</f>
        <v>0.5</v>
      </c>
    </row>
    <row r="14" spans="2:3" ht="14.45" x14ac:dyDescent="0.3">
      <c r="B14" t="s">
        <v>35</v>
      </c>
      <c r="C14">
        <f>1</f>
        <v>1</v>
      </c>
    </row>
    <row r="15" spans="2:3" ht="14.45" x14ac:dyDescent="0.3">
      <c r="B15" t="s">
        <v>36</v>
      </c>
      <c r="C15">
        <v>2</v>
      </c>
    </row>
    <row r="16" spans="2:3" ht="14.45" x14ac:dyDescent="0.3">
      <c r="B16" t="s">
        <v>37</v>
      </c>
      <c r="C16">
        <v>3</v>
      </c>
    </row>
    <row r="17" spans="2:3" ht="14.45" x14ac:dyDescent="0.3">
      <c r="B17" t="s">
        <v>38</v>
      </c>
      <c r="C17">
        <v>4</v>
      </c>
    </row>
    <row r="18" spans="2:3" ht="14.45" x14ac:dyDescent="0.3">
      <c r="B18" t="s">
        <v>39</v>
      </c>
      <c r="C18">
        <v>5</v>
      </c>
    </row>
    <row r="19" spans="2:3" ht="14.45" x14ac:dyDescent="0.3">
      <c r="B19" t="s">
        <v>40</v>
      </c>
      <c r="C19">
        <v>7</v>
      </c>
    </row>
    <row r="20" spans="2:3" x14ac:dyDescent="0.25">
      <c r="B20" t="s">
        <v>41</v>
      </c>
      <c r="C20">
        <v>10</v>
      </c>
    </row>
    <row r="21" spans="2:3" x14ac:dyDescent="0.25">
      <c r="B21" t="s">
        <v>42</v>
      </c>
      <c r="C21">
        <v>15</v>
      </c>
    </row>
    <row r="22" spans="2:3" x14ac:dyDescent="0.25">
      <c r="B22" t="s">
        <v>43</v>
      </c>
      <c r="C22">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Sheet2</vt:lpstr>
      <vt:lpstr>Sheet3</vt:lpstr>
      <vt:lpstr>FMV</vt:lpstr>
      <vt:lpstr>frequency</vt:lpstr>
      <vt:lpstr>frequencytable</vt:lpstr>
      <vt:lpstr>Sheet1!Print_Area</vt:lpstr>
    </vt:vector>
  </TitlesOfParts>
  <Company>External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Sherwood</dc:creator>
  <cp:lastModifiedBy>Allison Donaldson</cp:lastModifiedBy>
  <cp:lastPrinted>2018-10-11T20:55:05Z</cp:lastPrinted>
  <dcterms:created xsi:type="dcterms:W3CDTF">2018-09-13T22:12:47Z</dcterms:created>
  <dcterms:modified xsi:type="dcterms:W3CDTF">2019-01-23T14:07:56Z</dcterms:modified>
</cp:coreProperties>
</file>